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8" windowWidth="14808" windowHeight="7956"/>
  </bookViews>
  <sheets>
    <sheet name="Izvestaj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F61" i="2" l="1"/>
  <c r="F16" i="2" l="1"/>
  <c r="F63" i="2" s="1"/>
  <c r="F81" i="2" s="1"/>
  <c r="F84" i="2" s="1"/>
  <c r="F73" i="2"/>
</calcChain>
</file>

<file path=xl/sharedStrings.xml><?xml version="1.0" encoding="utf-8"?>
<sst xmlns="http://schemas.openxmlformats.org/spreadsheetml/2006/main" count="125" uniqueCount="120">
  <si>
    <t>MUZIČKA ŠKOLA SUBOTICA</t>
  </si>
  <si>
    <t>ŠTROSMAJEROVA 3</t>
  </si>
  <si>
    <t>PRIHODI:</t>
  </si>
  <si>
    <t>Redni broj</t>
  </si>
  <si>
    <t>Konto</t>
  </si>
  <si>
    <t>OPIS</t>
  </si>
  <si>
    <t>I z n o s</t>
  </si>
  <si>
    <t>7711-Memorandumske stavke za refundaciju rashoda</t>
  </si>
  <si>
    <t>Refundacija sredstava po osnovu isplata naknada zarada-</t>
  </si>
  <si>
    <t xml:space="preserve"> porodilje, bolovanja preko 30 dana</t>
  </si>
  <si>
    <t>7911-Prihodi iz budžeta</t>
  </si>
  <si>
    <t>UKUPNO</t>
  </si>
  <si>
    <t>7321-TEKUĆE DONACIJE OD MEĐ. ORGANIZACIJA</t>
  </si>
  <si>
    <t>7421-PRODAJA OD STRANE TRŽIŠNIH ORGAN.</t>
  </si>
  <si>
    <t>7423-SPOREDNE PRODAJE DOBARA I USLUGA</t>
  </si>
  <si>
    <t>Izdavanje instrumenata, vandredni učenici-ispiti, prijemni, provere</t>
  </si>
  <si>
    <t>7441-TEKUĆI DOBROVOLJNI TRANSFERI</t>
  </si>
  <si>
    <t>Prihod od zakupa</t>
  </si>
  <si>
    <t>RASHODI:</t>
  </si>
  <si>
    <t>R. broj</t>
  </si>
  <si>
    <t>4111-Plate i dodaci zaposlenih</t>
  </si>
  <si>
    <t>Troškovi vezani za isplatu zarada- bruto iznos</t>
  </si>
  <si>
    <t>4121-Doprinos za penijsko i invalidsko osiguranje</t>
  </si>
  <si>
    <t>Iznos doprinosa na teret poslodavca</t>
  </si>
  <si>
    <t>4122-Doprinos za zdravstveno osiguranje</t>
  </si>
  <si>
    <t>4131-Naknade u naturi</t>
  </si>
  <si>
    <t>Prevoz na posao-mesečne karte i poklon deci za Novu Godinu</t>
  </si>
  <si>
    <t>4141-Isplata naknada za vreme odsust.sa posla</t>
  </si>
  <si>
    <t>Troškovi vezani za isplatu naknada zarada-porodilje,bolovanje preko 30 dana</t>
  </si>
  <si>
    <t>4143-Otpremnine i pomoći</t>
  </si>
  <si>
    <t>Otpremnina prilikom odlaska u penziju</t>
  </si>
  <si>
    <t>4151-Naknada troškova za zaposlene</t>
  </si>
  <si>
    <t>Prevoz na posao- u gotovini</t>
  </si>
  <si>
    <t>4161-Nagrade zaposlenima i ostali posebni rashodi</t>
  </si>
  <si>
    <t>Jubilarne nagrade zaposlenima</t>
  </si>
  <si>
    <t>4211-Troškovi platnog prometa i bankarskih usluga</t>
  </si>
  <si>
    <t>4212-Energetske usluge</t>
  </si>
  <si>
    <t>Toplana, Elektroprivreda  Srbije</t>
  </si>
  <si>
    <t>4213-Komunalne usluge</t>
  </si>
  <si>
    <t>4214-Usluge komunikacija</t>
  </si>
  <si>
    <t>4215-Troškovi osiguranja</t>
  </si>
  <si>
    <t>Osiguranje imovine i lica</t>
  </si>
  <si>
    <t>4221-Troškovi službenih putovanja u zemlji</t>
  </si>
  <si>
    <t>Troškovi prevoza, smeštaja i dnevnica</t>
  </si>
  <si>
    <t>4223-Troškovi putovanja u okviru redovnog rada</t>
  </si>
  <si>
    <t>Takmičenje učenika</t>
  </si>
  <si>
    <t>4224-Troškovi putovanja učenika</t>
  </si>
  <si>
    <t>Prevoz učenika</t>
  </si>
  <si>
    <t>4232-Kompjuterske usluge</t>
  </si>
  <si>
    <t>4233-Usluge obrazovanja i usavršavanja zaposlenih</t>
  </si>
  <si>
    <t>Stručno usavršavanje-seminari, stručni ispiti i sl.</t>
  </si>
  <si>
    <t>4235-Stručne usluge</t>
  </si>
  <si>
    <t>4249-Ostale specijalizovane usluge</t>
  </si>
  <si>
    <t>4251-Tekuće popravke i održavane zgrada i objekta</t>
  </si>
  <si>
    <t>4252-Tekuće popravke i održavanje opreme</t>
  </si>
  <si>
    <t>4261-Administrativni materijal</t>
  </si>
  <si>
    <t>4263-Materijal za obrazovanje i usavršavanje zaposl.</t>
  </si>
  <si>
    <t>Stručna literatura</t>
  </si>
  <si>
    <t>4266-Materijal za obrazovanje, kulturu i sport</t>
  </si>
  <si>
    <t>4822-Obavezne takse</t>
  </si>
  <si>
    <t>5114-Projektno planiranje</t>
  </si>
  <si>
    <t>5126-Oprema za obrazovanje, kulturu i sport</t>
  </si>
  <si>
    <t>Nameštaj, učila i ostala osnovna sredstva</t>
  </si>
  <si>
    <t>4234- Usluge informisanja</t>
  </si>
  <si>
    <t>Usluge reklame, snimanje koncerata</t>
  </si>
  <si>
    <t xml:space="preserve">4236-Usluge za domaćinstvo i ugostiteljstvo </t>
  </si>
  <si>
    <t>Usluge hemijskog čišćenja</t>
  </si>
  <si>
    <t>Dan škole,Sveti Sava,prijem gostiju u školi,pokloni...</t>
  </si>
  <si>
    <t>FPS obezbeđenje, protivpožarni aparati, ugovori o delu</t>
  </si>
  <si>
    <t xml:space="preserve"> Ugovori o izvođenju nastave</t>
  </si>
  <si>
    <t xml:space="preserve"> Lekarski pregledi, analiza vode, apoteka</t>
  </si>
  <si>
    <t>Troškovi redovnog odvijanja nastave( sunđeri, flomasteri,fotok. parir)</t>
  </si>
  <si>
    <t>Projekatna dokumentacija</t>
  </si>
  <si>
    <t>5122-Administrativna oprema</t>
  </si>
  <si>
    <t>Računarka oprema, elektronska oprema, nameštaj</t>
  </si>
  <si>
    <t>Šef računovodstva</t>
  </si>
  <si>
    <t>Malić Milica</t>
  </si>
  <si>
    <t xml:space="preserve">Usluge Uprave za trezor </t>
  </si>
  <si>
    <t>Usluge Vodovoda, JKP Čistoće</t>
  </si>
  <si>
    <t xml:space="preserve">Telefon, internet, pošta </t>
  </si>
  <si>
    <t xml:space="preserve">Održavanje softvera </t>
  </si>
  <si>
    <t>Advokatske i ostale stručne usluge</t>
  </si>
  <si>
    <t>Popravke računarske opreme, fotokopira, štampača, nameštaja,...</t>
  </si>
  <si>
    <t>Kancelarijski materijal,radna uniforma, cveće</t>
  </si>
  <si>
    <t>Usluge CIM gasa, protivpožarne zaštite</t>
  </si>
  <si>
    <t>Stolarski, vodovodarski,molerski radovi, popravke el. Instalacija</t>
  </si>
  <si>
    <t>Materijali za čišćenje, toaletni papiri, sapuni</t>
  </si>
  <si>
    <t>Alat i inventar</t>
  </si>
  <si>
    <t>Sudske takse i sl.</t>
  </si>
  <si>
    <t>4237-Reprezentacija</t>
  </si>
  <si>
    <t>4239-Ostale opšte usluge</t>
  </si>
  <si>
    <t>4242-Usluge obrazovanja, kulture i sporta</t>
  </si>
  <si>
    <t>4249-Medicinske usluge</t>
  </si>
  <si>
    <t>4268-Materijal za održavanje higijene i ugostiteljstvo</t>
  </si>
  <si>
    <t>Sredstva plate, iz budžeta  Grada i APV za tekuće funkcionisanje</t>
  </si>
  <si>
    <t>1. ZGRADA</t>
  </si>
  <si>
    <t xml:space="preserve">2. OPREMA </t>
  </si>
  <si>
    <t xml:space="preserve">3. KNJIGE U BIBLIOTECI </t>
  </si>
  <si>
    <t>UKUPNO:</t>
  </si>
  <si>
    <t>UKUPNE OBAVEZE PREMA DOBAVLJAČIMA NA KRAJU GODINE:</t>
  </si>
  <si>
    <t>POTRAŽIVANJA OD KUPACA NA KRAJU GODINE:</t>
  </si>
  <si>
    <t>STANJE NA TEKUĆIM (DINARSKIM) RAČUNIMA NA KRAJU GODINE:</t>
  </si>
  <si>
    <t xml:space="preserve"> </t>
  </si>
  <si>
    <t>Σ</t>
  </si>
  <si>
    <t>Donacija Mađarskog nacionalnog veća</t>
  </si>
  <si>
    <t>4144-Pomoć u medicinskom lečenju</t>
  </si>
  <si>
    <t>Solidarna pomoć</t>
  </si>
  <si>
    <t>4269-Materijal za posebne namene</t>
  </si>
  <si>
    <t xml:space="preserve">IZVEŠTAJ O FINANSIJSKOM POSLOVANJU MUZIČKE ŠKOLE U 2023. GODINI </t>
  </si>
  <si>
    <t>MANJAK NOVČANIH PRIHODA (BUDŽETSKI DEFICIT) NA KRAJU 2023. GODINE:</t>
  </si>
  <si>
    <t>UKUPNA KNJIGOVODSTVENA VREDNOST IMOVINE NA KRAJU 2023. GODINE:</t>
  </si>
  <si>
    <t>FINANSIJSKI REZULTAT NA KRAJU 2023. GODINE:</t>
  </si>
  <si>
    <t xml:space="preserve"> + OSTVAREN DEFICIT U 2023. GODINI</t>
  </si>
  <si>
    <t>FINANSIJSKI REZULTAT NA KRAJU 2023. GODINE-SUFICIT</t>
  </si>
  <si>
    <t>5113-Kapitalno održavanje zgrada</t>
  </si>
  <si>
    <t>Spiralne stepenice, gromobran</t>
  </si>
  <si>
    <t xml:space="preserve"> PRENET SUFICIT IZ 2022. GODINE                                                                                                                     </t>
  </si>
  <si>
    <t>Subotica, 23.02.2024.</t>
  </si>
  <si>
    <t>DANA 23.02.2024.</t>
  </si>
  <si>
    <t>Donatorski dinar, upis, ostale dobrovoljne donacije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</si>
</sst>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</font>
    <font>
      <b/>
      <sz val="14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</font>
    <font>
      <sz val="10"/>
      <color rgb="FF00B0F0"/>
      <name val="Arial"/>
      <family val="2"/>
      <charset val="238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32" xfId="0" applyFont="1" applyBorder="1" applyAlignment="1">
      <alignment vertical="center" wrapText="1"/>
    </xf>
    <xf numFmtId="1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2" fontId="0" fillId="0" borderId="0" xfId="0" applyNumberFormat="1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2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0" borderId="0" xfId="0" applyFont="1"/>
    <xf numFmtId="4" fontId="0" fillId="0" borderId="0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7" fillId="0" borderId="39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4" fillId="0" borderId="43" xfId="0" applyNumberFormat="1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left" vertical="center"/>
    </xf>
    <xf numFmtId="4" fontId="4" fillId="0" borderId="7" xfId="0" applyNumberFormat="1" applyFont="1" applyBorder="1"/>
    <xf numFmtId="4" fontId="0" fillId="0" borderId="0" xfId="0" applyNumberFormat="1"/>
    <xf numFmtId="4" fontId="12" fillId="0" borderId="43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left" vertical="center"/>
    </xf>
    <xf numFmtId="4" fontId="0" fillId="0" borderId="7" xfId="0" applyNumberFormat="1" applyBorder="1" applyAlignment="1">
      <alignment horizontal="left" vertical="center"/>
    </xf>
    <xf numFmtId="4" fontId="0" fillId="0" borderId="7" xfId="0" applyNumberFormat="1" applyBorder="1"/>
    <xf numFmtId="0" fontId="7" fillId="0" borderId="7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horizontal="right" vertical="center"/>
    </xf>
    <xf numFmtId="4" fontId="7" fillId="0" borderId="39" xfId="0" applyNumberFormat="1" applyFon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" fontId="7" fillId="0" borderId="7" xfId="0" applyNumberFormat="1" applyFont="1" applyBorder="1" applyAlignment="1">
      <alignment horizontal="right" vertical="center"/>
    </xf>
    <xf numFmtId="4" fontId="7" fillId="0" borderId="39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4" fontId="0" fillId="0" borderId="28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0" fillId="0" borderId="45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7" fillId="0" borderId="39" xfId="0" applyNumberFormat="1" applyFont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 wrapText="1"/>
    </xf>
    <xf numFmtId="0" fontId="0" fillId="0" borderId="7" xfId="0" applyBorder="1"/>
    <xf numFmtId="4" fontId="7" fillId="2" borderId="7" xfId="0" applyNumberFormat="1" applyFont="1" applyFill="1" applyBorder="1" applyAlignment="1">
      <alignment horizontal="right" vertical="center"/>
    </xf>
    <xf numFmtId="4" fontId="7" fillId="2" borderId="39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16" xfId="0" applyFont="1" applyBorder="1" applyAlignment="1">
      <alignment horizontal="right" vertical="center" shrinkToFit="1"/>
    </xf>
    <xf numFmtId="4" fontId="8" fillId="0" borderId="25" xfId="0" applyNumberFormat="1" applyFont="1" applyBorder="1" applyAlignment="1">
      <alignment horizontal="right" vertical="center"/>
    </xf>
    <xf numFmtId="4" fontId="8" fillId="0" borderId="42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1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4" fontId="4" fillId="0" borderId="44" xfId="0" applyNumberFormat="1" applyFont="1" applyFill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4" fontId="5" fillId="0" borderId="7" xfId="0" applyNumberFormat="1" applyFont="1" applyFill="1" applyBorder="1" applyAlignment="1"/>
    <xf numFmtId="4" fontId="5" fillId="0" borderId="9" xfId="0" applyNumberFormat="1" applyFont="1" applyFill="1" applyBorder="1" applyAlignment="1"/>
    <xf numFmtId="0" fontId="5" fillId="0" borderId="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4" fontId="6" fillId="0" borderId="27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28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4" fontId="6" fillId="0" borderId="31" xfId="0" applyNumberFormat="1" applyFont="1" applyFill="1" applyBorder="1" applyAlignment="1">
      <alignment horizontal="right" vertical="center"/>
    </xf>
    <xf numFmtId="4" fontId="6" fillId="0" borderId="3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5" fillId="0" borderId="8" xfId="0" applyFont="1" applyFill="1" applyBorder="1" applyAlignment="1"/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0" fillId="2" borderId="7" xfId="0" applyNumberFormat="1" applyFill="1" applyBorder="1" applyAlignment="1">
      <alignment horizontal="right" vertical="center"/>
    </xf>
    <xf numFmtId="4" fontId="0" fillId="2" borderId="39" xfId="0" applyNumberForma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/>
    <xf numFmtId="0" fontId="0" fillId="0" borderId="0" xfId="0" applyAlignment="1"/>
    <xf numFmtId="4" fontId="4" fillId="0" borderId="7" xfId="0" applyNumberFormat="1" applyFont="1" applyBorder="1" applyAlignment="1"/>
    <xf numFmtId="4" fontId="4" fillId="0" borderId="39" xfId="0" applyNumberFormat="1" applyFont="1" applyBorder="1" applyAlignment="1"/>
    <xf numFmtId="4" fontId="4" fillId="0" borderId="43" xfId="0" applyNumberFormat="1" applyFont="1" applyFill="1" applyBorder="1" applyAlignment="1">
      <alignment horizontal="left" vertical="center"/>
    </xf>
    <xf numFmtId="4" fontId="4" fillId="0" borderId="7" xfId="0" applyNumberFormat="1" applyFont="1" applyFill="1" applyBorder="1" applyAlignment="1"/>
    <xf numFmtId="4" fontId="4" fillId="0" borderId="39" xfId="0" applyNumberFormat="1" applyFont="1" applyFill="1" applyBorder="1" applyAlignment="1"/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/>
    <xf numFmtId="4" fontId="14" fillId="0" borderId="7" xfId="0" applyNumberFormat="1" applyFont="1" applyFill="1" applyBorder="1" applyAlignment="1"/>
    <xf numFmtId="4" fontId="14" fillId="0" borderId="39" xfId="0" applyNumberFormat="1" applyFont="1" applyFill="1" applyBorder="1" applyAlignment="1"/>
    <xf numFmtId="4" fontId="1" fillId="2" borderId="7" xfId="0" applyNumberFormat="1" applyFont="1" applyFill="1" applyBorder="1" applyAlignment="1">
      <alignment horizontal="right" vertical="center"/>
    </xf>
    <xf numFmtId="4" fontId="1" fillId="2" borderId="39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4" fontId="0" fillId="0" borderId="16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58" workbookViewId="0">
      <selection activeCell="L16" sqref="L16"/>
    </sheetView>
  </sheetViews>
  <sheetFormatPr defaultRowHeight="14.4" x14ac:dyDescent="0.3"/>
  <cols>
    <col min="1" max="1" width="6.6640625" customWidth="1"/>
    <col min="3" max="3" width="34.109375" customWidth="1"/>
    <col min="5" max="5" width="48.44140625" customWidth="1"/>
    <col min="7" max="7" width="18.109375" customWidth="1"/>
    <col min="8" max="8" width="9.109375" hidden="1" customWidth="1"/>
    <col min="9" max="9" width="0.44140625" customWidth="1"/>
    <col min="10" max="10" width="18.109375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3" spans="1:9" x14ac:dyDescent="0.3">
      <c r="A3" t="s">
        <v>118</v>
      </c>
    </row>
    <row r="6" spans="1:9" x14ac:dyDescent="0.3">
      <c r="A6" s="3"/>
      <c r="B6" s="4" t="s">
        <v>108</v>
      </c>
      <c r="C6" s="3"/>
      <c r="D6" s="3"/>
      <c r="E6" s="3"/>
      <c r="F6" s="3"/>
      <c r="G6" s="3"/>
      <c r="H6" s="3"/>
      <c r="I6" s="3"/>
    </row>
    <row r="7" spans="1:9" ht="15" thickBot="1" x14ac:dyDescent="0.35">
      <c r="A7" s="3"/>
      <c r="B7" s="121" t="s">
        <v>2</v>
      </c>
      <c r="C7" s="121"/>
      <c r="D7" s="122"/>
      <c r="E7" s="122"/>
      <c r="F7" s="3"/>
      <c r="G7" s="3"/>
      <c r="H7" s="3"/>
      <c r="I7" s="3"/>
    </row>
    <row r="8" spans="1:9" ht="27" x14ac:dyDescent="0.3">
      <c r="A8" s="5" t="s">
        <v>3</v>
      </c>
      <c r="B8" s="123" t="s">
        <v>4</v>
      </c>
      <c r="C8" s="124"/>
      <c r="D8" s="125" t="s">
        <v>5</v>
      </c>
      <c r="E8" s="123"/>
      <c r="F8" s="125" t="s">
        <v>6</v>
      </c>
      <c r="G8" s="123"/>
      <c r="H8" s="123"/>
      <c r="I8" s="126"/>
    </row>
    <row r="9" spans="1:9" x14ac:dyDescent="0.3">
      <c r="A9" s="6">
        <v>1</v>
      </c>
      <c r="B9" s="109" t="s">
        <v>12</v>
      </c>
      <c r="C9" s="109"/>
      <c r="D9" s="105" t="s">
        <v>104</v>
      </c>
      <c r="E9" s="106"/>
      <c r="F9" s="127">
        <v>54000</v>
      </c>
      <c r="G9" s="127"/>
      <c r="H9" s="127"/>
      <c r="I9" s="128"/>
    </row>
    <row r="10" spans="1:9" x14ac:dyDescent="0.3">
      <c r="A10" s="6">
        <v>2</v>
      </c>
      <c r="B10" s="7" t="s">
        <v>13</v>
      </c>
      <c r="C10" s="7"/>
      <c r="D10" s="105" t="s">
        <v>17</v>
      </c>
      <c r="E10" s="106"/>
      <c r="F10" s="107">
        <v>40625.550000000003</v>
      </c>
      <c r="G10" s="107"/>
      <c r="H10" s="107"/>
      <c r="I10" s="108"/>
    </row>
    <row r="11" spans="1:9" x14ac:dyDescent="0.3">
      <c r="A11" s="6">
        <v>3</v>
      </c>
      <c r="B11" s="109" t="s">
        <v>14</v>
      </c>
      <c r="C11" s="109"/>
      <c r="D11" s="105" t="s">
        <v>15</v>
      </c>
      <c r="E11" s="133"/>
      <c r="F11" s="127">
        <v>881050</v>
      </c>
      <c r="G11" s="127"/>
      <c r="H11" s="127"/>
      <c r="I11" s="128"/>
    </row>
    <row r="12" spans="1:9" x14ac:dyDescent="0.3">
      <c r="A12" s="8">
        <v>4</v>
      </c>
      <c r="B12" s="109" t="s">
        <v>16</v>
      </c>
      <c r="C12" s="109"/>
      <c r="D12" s="105" t="s">
        <v>119</v>
      </c>
      <c r="E12" s="106"/>
      <c r="F12" s="127">
        <v>8163000</v>
      </c>
      <c r="G12" s="127"/>
      <c r="H12" s="127"/>
      <c r="I12" s="128"/>
    </row>
    <row r="13" spans="1:9" x14ac:dyDescent="0.3">
      <c r="A13" s="8">
        <v>6</v>
      </c>
      <c r="B13" s="134" t="s">
        <v>7</v>
      </c>
      <c r="C13" s="134"/>
      <c r="D13" s="135" t="s">
        <v>8</v>
      </c>
      <c r="E13" s="136"/>
      <c r="F13" s="137">
        <v>820459.94</v>
      </c>
      <c r="G13" s="137"/>
      <c r="H13" s="137"/>
      <c r="I13" s="138"/>
    </row>
    <row r="14" spans="1:9" x14ac:dyDescent="0.3">
      <c r="A14" s="9"/>
      <c r="B14" s="104"/>
      <c r="C14" s="104"/>
      <c r="D14" s="110" t="s">
        <v>9</v>
      </c>
      <c r="E14" s="111"/>
      <c r="F14" s="112"/>
      <c r="G14" s="112"/>
      <c r="H14" s="112"/>
      <c r="I14" s="113"/>
    </row>
    <row r="15" spans="1:9" ht="15" thickBot="1" x14ac:dyDescent="0.35">
      <c r="A15" s="10">
        <v>7</v>
      </c>
      <c r="B15" s="143" t="s">
        <v>10</v>
      </c>
      <c r="C15" s="143"/>
      <c r="D15" s="144" t="s">
        <v>94</v>
      </c>
      <c r="E15" s="145"/>
      <c r="F15" s="146">
        <v>168769680.58000001</v>
      </c>
      <c r="G15" s="146"/>
      <c r="H15" s="146"/>
      <c r="I15" s="147"/>
    </row>
    <row r="16" spans="1:9" x14ac:dyDescent="0.3">
      <c r="A16" s="11"/>
      <c r="B16" s="148" t="s">
        <v>11</v>
      </c>
      <c r="C16" s="149"/>
      <c r="D16" s="114"/>
      <c r="E16" s="114"/>
      <c r="F16" s="115">
        <f>SUM(F9:I15)</f>
        <v>178728816.07000002</v>
      </c>
      <c r="G16" s="116"/>
      <c r="H16" s="116"/>
      <c r="I16" s="117"/>
    </row>
    <row r="17" spans="1:9" ht="15" thickBot="1" x14ac:dyDescent="0.35">
      <c r="A17" s="11"/>
      <c r="B17" s="150"/>
      <c r="C17" s="151"/>
      <c r="D17" s="152"/>
      <c r="E17" s="152"/>
      <c r="F17" s="118"/>
      <c r="G17" s="119"/>
      <c r="H17" s="119"/>
      <c r="I17" s="120"/>
    </row>
    <row r="19" spans="1:9" x14ac:dyDescent="0.3">
      <c r="B19" s="12"/>
    </row>
    <row r="20" spans="1:9" ht="15" thickBot="1" x14ac:dyDescent="0.35">
      <c r="B20" s="56" t="s">
        <v>18</v>
      </c>
      <c r="C20" s="57"/>
      <c r="D20" s="58"/>
      <c r="E20" s="59"/>
    </row>
    <row r="21" spans="1:9" ht="27" thickBot="1" x14ac:dyDescent="0.35">
      <c r="A21" s="13" t="s">
        <v>19</v>
      </c>
      <c r="B21" s="60" t="s">
        <v>4</v>
      </c>
      <c r="C21" s="61"/>
      <c r="D21" s="60" t="s">
        <v>5</v>
      </c>
      <c r="E21" s="61"/>
      <c r="F21" s="60" t="s">
        <v>6</v>
      </c>
      <c r="G21" s="62"/>
      <c r="H21" s="62"/>
      <c r="I21" s="63"/>
    </row>
    <row r="22" spans="1:9" x14ac:dyDescent="0.3">
      <c r="A22" s="14">
        <v>1</v>
      </c>
      <c r="B22" s="64" t="s">
        <v>20</v>
      </c>
      <c r="C22" s="64"/>
      <c r="D22" s="64" t="s">
        <v>21</v>
      </c>
      <c r="E22" s="64"/>
      <c r="F22" s="65">
        <v>129966939.17</v>
      </c>
      <c r="G22" s="66"/>
      <c r="H22" s="67"/>
      <c r="I22" s="68"/>
    </row>
    <row r="23" spans="1:9" x14ac:dyDescent="0.3">
      <c r="A23" s="15">
        <v>2</v>
      </c>
      <c r="B23" s="55" t="s">
        <v>22</v>
      </c>
      <c r="C23" s="55"/>
      <c r="D23" s="55" t="s">
        <v>23</v>
      </c>
      <c r="E23" s="55"/>
      <c r="F23" s="69">
        <v>13270959.130000001</v>
      </c>
      <c r="G23" s="70"/>
      <c r="H23" s="71"/>
      <c r="I23" s="72"/>
    </row>
    <row r="24" spans="1:9" x14ac:dyDescent="0.3">
      <c r="A24" s="15">
        <v>3</v>
      </c>
      <c r="B24" s="55" t="s">
        <v>24</v>
      </c>
      <c r="C24" s="55"/>
      <c r="D24" s="55" t="s">
        <v>23</v>
      </c>
      <c r="E24" s="55"/>
      <c r="F24" s="69">
        <v>6417418.46</v>
      </c>
      <c r="G24" s="70"/>
      <c r="H24" s="71"/>
      <c r="I24" s="72"/>
    </row>
    <row r="25" spans="1:9" x14ac:dyDescent="0.3">
      <c r="A25" s="16">
        <v>4</v>
      </c>
      <c r="B25" s="55" t="s">
        <v>25</v>
      </c>
      <c r="C25" s="55"/>
      <c r="D25" s="55" t="s">
        <v>26</v>
      </c>
      <c r="E25" s="55"/>
      <c r="F25" s="69">
        <v>955382.76</v>
      </c>
      <c r="G25" s="70"/>
      <c r="H25" s="71"/>
      <c r="I25" s="72"/>
    </row>
    <row r="26" spans="1:9" x14ac:dyDescent="0.3">
      <c r="A26" s="16">
        <v>5</v>
      </c>
      <c r="B26" s="55" t="s">
        <v>27</v>
      </c>
      <c r="C26" s="55"/>
      <c r="D26" s="55" t="s">
        <v>28</v>
      </c>
      <c r="E26" s="55"/>
      <c r="F26" s="69">
        <v>820459.94</v>
      </c>
      <c r="G26" s="70"/>
      <c r="H26" s="71"/>
      <c r="I26" s="72"/>
    </row>
    <row r="27" spans="1:9" x14ac:dyDescent="0.3">
      <c r="A27" s="17">
        <v>6</v>
      </c>
      <c r="B27" s="55" t="s">
        <v>29</v>
      </c>
      <c r="C27" s="55"/>
      <c r="D27" s="55" t="s">
        <v>30</v>
      </c>
      <c r="E27" s="55"/>
      <c r="F27" s="69">
        <v>777039.75</v>
      </c>
      <c r="G27" s="70"/>
      <c r="H27" s="71"/>
      <c r="I27" s="72"/>
    </row>
    <row r="28" spans="1:9" x14ac:dyDescent="0.3">
      <c r="A28" s="17">
        <v>7</v>
      </c>
      <c r="B28" s="41" t="s">
        <v>105</v>
      </c>
      <c r="C28" s="41"/>
      <c r="D28" s="41" t="s">
        <v>106</v>
      </c>
      <c r="E28" s="41"/>
      <c r="F28" s="42"/>
      <c r="G28" s="43">
        <v>87580.32</v>
      </c>
      <c r="H28" s="45"/>
      <c r="I28" s="44"/>
    </row>
    <row r="29" spans="1:9" x14ac:dyDescent="0.3">
      <c r="A29" s="15">
        <v>8</v>
      </c>
      <c r="B29" s="18" t="s">
        <v>31</v>
      </c>
      <c r="C29" s="18"/>
      <c r="D29" s="18" t="s">
        <v>32</v>
      </c>
      <c r="E29" s="18"/>
      <c r="F29" s="69">
        <v>4248252.34</v>
      </c>
      <c r="G29" s="70"/>
      <c r="H29" s="27"/>
      <c r="I29" s="28"/>
    </row>
    <row r="30" spans="1:9" ht="15" customHeight="1" x14ac:dyDescent="0.3">
      <c r="A30" s="14">
        <v>9</v>
      </c>
      <c r="B30" s="18" t="s">
        <v>33</v>
      </c>
      <c r="C30" s="18"/>
      <c r="D30" s="18" t="s">
        <v>34</v>
      </c>
      <c r="E30" s="18"/>
      <c r="F30" s="69">
        <v>1484867.78</v>
      </c>
      <c r="G30" s="70"/>
      <c r="H30" s="27"/>
      <c r="I30" s="28"/>
    </row>
    <row r="31" spans="1:9" ht="15.75" customHeight="1" x14ac:dyDescent="0.3">
      <c r="A31" s="15">
        <v>10</v>
      </c>
      <c r="B31" s="55" t="s">
        <v>35</v>
      </c>
      <c r="C31" s="55"/>
      <c r="D31" s="55" t="s">
        <v>77</v>
      </c>
      <c r="E31" s="55"/>
      <c r="F31" s="69">
        <v>222618.23</v>
      </c>
      <c r="G31" s="70"/>
      <c r="H31" s="71"/>
      <c r="I31" s="72"/>
    </row>
    <row r="32" spans="1:9" x14ac:dyDescent="0.3">
      <c r="A32" s="15">
        <v>11</v>
      </c>
      <c r="B32" s="55" t="s">
        <v>36</v>
      </c>
      <c r="C32" s="55"/>
      <c r="D32" s="55" t="s">
        <v>37</v>
      </c>
      <c r="E32" s="55"/>
      <c r="F32" s="69">
        <v>4843339.74</v>
      </c>
      <c r="G32" s="70"/>
      <c r="H32" s="71"/>
      <c r="I32" s="72"/>
    </row>
    <row r="33" spans="1:9" ht="15" customHeight="1" x14ac:dyDescent="0.3">
      <c r="A33" s="16">
        <v>12</v>
      </c>
      <c r="B33" s="55" t="s">
        <v>38</v>
      </c>
      <c r="C33" s="55"/>
      <c r="D33" s="55" t="s">
        <v>78</v>
      </c>
      <c r="E33" s="55"/>
      <c r="F33" s="69">
        <v>302047.32</v>
      </c>
      <c r="G33" s="70"/>
      <c r="H33" s="71"/>
      <c r="I33" s="72"/>
    </row>
    <row r="34" spans="1:9" ht="15.75" customHeight="1" x14ac:dyDescent="0.3">
      <c r="A34" s="16">
        <v>13</v>
      </c>
      <c r="B34" s="55" t="s">
        <v>39</v>
      </c>
      <c r="C34" s="55"/>
      <c r="D34" s="55" t="s">
        <v>79</v>
      </c>
      <c r="E34" s="55"/>
      <c r="F34" s="69">
        <v>190046.34</v>
      </c>
      <c r="G34" s="70"/>
      <c r="H34" s="71"/>
      <c r="I34" s="72"/>
    </row>
    <row r="35" spans="1:9" x14ac:dyDescent="0.3">
      <c r="A35" s="17">
        <v>14</v>
      </c>
      <c r="B35" s="55" t="s">
        <v>40</v>
      </c>
      <c r="C35" s="55"/>
      <c r="D35" s="55" t="s">
        <v>41</v>
      </c>
      <c r="E35" s="55"/>
      <c r="F35" s="69">
        <v>192603</v>
      </c>
      <c r="G35" s="70"/>
      <c r="H35" s="71"/>
      <c r="I35" s="72"/>
    </row>
    <row r="36" spans="1:9" x14ac:dyDescent="0.3">
      <c r="A36" s="15">
        <v>16</v>
      </c>
      <c r="B36" s="55" t="s">
        <v>42</v>
      </c>
      <c r="C36" s="55"/>
      <c r="D36" s="55" t="s">
        <v>43</v>
      </c>
      <c r="E36" s="55"/>
      <c r="F36" s="69">
        <v>552416.43000000005</v>
      </c>
      <c r="G36" s="70"/>
      <c r="H36" s="71"/>
      <c r="I36" s="72"/>
    </row>
    <row r="37" spans="1:9" x14ac:dyDescent="0.3">
      <c r="A37" s="14">
        <v>17</v>
      </c>
      <c r="B37" s="55" t="s">
        <v>44</v>
      </c>
      <c r="C37" s="55"/>
      <c r="D37" s="55" t="s">
        <v>45</v>
      </c>
      <c r="E37" s="55"/>
      <c r="F37" s="69">
        <v>1449096.35</v>
      </c>
      <c r="G37" s="70"/>
      <c r="H37" s="73"/>
      <c r="I37" s="72"/>
    </row>
    <row r="38" spans="1:9" x14ac:dyDescent="0.3">
      <c r="A38" s="15">
        <v>18</v>
      </c>
      <c r="B38" s="18" t="s">
        <v>46</v>
      </c>
      <c r="C38" s="18"/>
      <c r="D38" s="18" t="s">
        <v>47</v>
      </c>
      <c r="E38" s="18"/>
      <c r="F38" s="69">
        <v>671125</v>
      </c>
      <c r="G38" s="70"/>
      <c r="H38" s="27"/>
      <c r="I38" s="28"/>
    </row>
    <row r="39" spans="1:9" x14ac:dyDescent="0.3">
      <c r="A39" s="15">
        <v>19</v>
      </c>
      <c r="B39" s="18" t="s">
        <v>48</v>
      </c>
      <c r="C39" s="18"/>
      <c r="D39" s="19" t="s">
        <v>80</v>
      </c>
      <c r="E39" s="18"/>
      <c r="F39" s="69">
        <v>395800</v>
      </c>
      <c r="G39" s="70"/>
      <c r="H39" s="27"/>
      <c r="I39" s="28"/>
    </row>
    <row r="40" spans="1:9" x14ac:dyDescent="0.3">
      <c r="A40" s="16">
        <v>20</v>
      </c>
      <c r="B40" s="55" t="s">
        <v>49</v>
      </c>
      <c r="C40" s="55"/>
      <c r="D40" s="55" t="s">
        <v>50</v>
      </c>
      <c r="E40" s="55"/>
      <c r="F40" s="69">
        <v>462316</v>
      </c>
      <c r="G40" s="70"/>
      <c r="H40" s="73"/>
      <c r="I40" s="72"/>
    </row>
    <row r="41" spans="1:9" x14ac:dyDescent="0.3">
      <c r="A41" s="16">
        <v>21</v>
      </c>
      <c r="B41" s="18" t="s">
        <v>63</v>
      </c>
      <c r="C41" s="18"/>
      <c r="D41" s="18" t="s">
        <v>64</v>
      </c>
      <c r="E41" s="18"/>
      <c r="F41" s="29"/>
      <c r="G41" s="30">
        <v>357984.7</v>
      </c>
      <c r="H41" s="27"/>
      <c r="I41" s="28"/>
    </row>
    <row r="42" spans="1:9" x14ac:dyDescent="0.3">
      <c r="A42" s="17">
        <v>22</v>
      </c>
      <c r="B42" s="18" t="s">
        <v>51</v>
      </c>
      <c r="C42" s="18"/>
      <c r="D42" s="78" t="s">
        <v>81</v>
      </c>
      <c r="E42" s="79"/>
      <c r="F42" s="80">
        <v>321120</v>
      </c>
      <c r="G42" s="81"/>
      <c r="H42" s="27"/>
      <c r="I42" s="28"/>
    </row>
    <row r="43" spans="1:9" x14ac:dyDescent="0.3">
      <c r="A43" s="15">
        <v>23</v>
      </c>
      <c r="B43" s="55" t="s">
        <v>65</v>
      </c>
      <c r="C43" s="55"/>
      <c r="D43" s="55" t="s">
        <v>66</v>
      </c>
      <c r="E43" s="55"/>
      <c r="F43" s="69">
        <v>58670.03</v>
      </c>
      <c r="G43" s="70"/>
      <c r="H43" s="27"/>
      <c r="I43" s="28"/>
    </row>
    <row r="44" spans="1:9" x14ac:dyDescent="0.3">
      <c r="A44" s="15">
        <v>24</v>
      </c>
      <c r="B44" s="55" t="s">
        <v>89</v>
      </c>
      <c r="C44" s="55"/>
      <c r="D44" s="55" t="s">
        <v>67</v>
      </c>
      <c r="E44" s="55"/>
      <c r="F44" s="69">
        <v>1237792.94</v>
      </c>
      <c r="G44" s="70"/>
      <c r="H44" s="27"/>
      <c r="I44" s="28"/>
    </row>
    <row r="45" spans="1:9" x14ac:dyDescent="0.3">
      <c r="A45" s="15">
        <v>25</v>
      </c>
      <c r="B45" s="55" t="s">
        <v>90</v>
      </c>
      <c r="C45" s="55"/>
      <c r="D45" s="82" t="s">
        <v>84</v>
      </c>
      <c r="E45" s="82"/>
      <c r="F45" s="69">
        <v>1178520.95</v>
      </c>
      <c r="G45" s="70"/>
      <c r="H45" s="73"/>
      <c r="I45" s="72"/>
    </row>
    <row r="46" spans="1:9" x14ac:dyDescent="0.3">
      <c r="A46" s="16">
        <v>26</v>
      </c>
      <c r="B46" s="55" t="s">
        <v>91</v>
      </c>
      <c r="C46" s="55"/>
      <c r="D46" s="55" t="s">
        <v>69</v>
      </c>
      <c r="E46" s="55"/>
      <c r="F46" s="69">
        <v>604901.18000000005</v>
      </c>
      <c r="G46" s="70"/>
      <c r="H46" s="73"/>
      <c r="I46" s="72"/>
    </row>
    <row r="47" spans="1:9" x14ac:dyDescent="0.3">
      <c r="A47" s="16">
        <v>27</v>
      </c>
      <c r="B47" s="55" t="s">
        <v>92</v>
      </c>
      <c r="C47" s="55"/>
      <c r="D47" s="55" t="s">
        <v>70</v>
      </c>
      <c r="E47" s="55"/>
      <c r="F47" s="69">
        <v>65042</v>
      </c>
      <c r="G47" s="70"/>
      <c r="H47" s="73"/>
      <c r="I47" s="72"/>
    </row>
    <row r="48" spans="1:9" x14ac:dyDescent="0.3">
      <c r="A48" s="16">
        <v>28</v>
      </c>
      <c r="B48" s="55" t="s">
        <v>52</v>
      </c>
      <c r="C48" s="55"/>
      <c r="D48" s="82" t="s">
        <v>68</v>
      </c>
      <c r="E48" s="82"/>
      <c r="F48" s="69">
        <v>228446.3</v>
      </c>
      <c r="G48" s="70"/>
      <c r="H48" s="73"/>
      <c r="I48" s="72"/>
    </row>
    <row r="49" spans="1:10" x14ac:dyDescent="0.3">
      <c r="A49" s="17">
        <v>29</v>
      </c>
      <c r="B49" s="55" t="s">
        <v>53</v>
      </c>
      <c r="C49" s="55"/>
      <c r="D49" s="82" t="s">
        <v>85</v>
      </c>
      <c r="E49" s="82"/>
      <c r="F49" s="69">
        <v>1471162.32</v>
      </c>
      <c r="G49" s="70"/>
      <c r="H49" s="73"/>
      <c r="I49" s="72"/>
    </row>
    <row r="50" spans="1:10" x14ac:dyDescent="0.3">
      <c r="A50" s="15">
        <v>30</v>
      </c>
      <c r="B50" s="55" t="s">
        <v>54</v>
      </c>
      <c r="C50" s="55"/>
      <c r="D50" s="82" t="s">
        <v>82</v>
      </c>
      <c r="E50" s="82"/>
      <c r="F50" s="69">
        <v>904661</v>
      </c>
      <c r="G50" s="70"/>
      <c r="H50" s="27"/>
      <c r="I50" s="28"/>
    </row>
    <row r="51" spans="1:10" x14ac:dyDescent="0.3">
      <c r="A51" s="15">
        <v>31</v>
      </c>
      <c r="B51" s="55" t="s">
        <v>55</v>
      </c>
      <c r="C51" s="55"/>
      <c r="D51" s="55" t="s">
        <v>83</v>
      </c>
      <c r="E51" s="55"/>
      <c r="F51" s="69">
        <v>491186.78</v>
      </c>
      <c r="G51" s="70"/>
      <c r="H51" s="27"/>
      <c r="I51" s="28"/>
    </row>
    <row r="52" spans="1:10" x14ac:dyDescent="0.3">
      <c r="A52" s="16">
        <v>32</v>
      </c>
      <c r="B52" s="55" t="s">
        <v>56</v>
      </c>
      <c r="C52" s="55"/>
      <c r="D52" s="55" t="s">
        <v>57</v>
      </c>
      <c r="E52" s="55"/>
      <c r="F52" s="69">
        <v>256345.32</v>
      </c>
      <c r="G52" s="70"/>
      <c r="H52" s="27"/>
      <c r="I52" s="28"/>
    </row>
    <row r="53" spans="1:10" x14ac:dyDescent="0.3">
      <c r="A53" s="54">
        <v>33</v>
      </c>
      <c r="B53" s="74" t="s">
        <v>58</v>
      </c>
      <c r="C53" s="74"/>
      <c r="D53" s="75" t="s">
        <v>71</v>
      </c>
      <c r="E53" s="75"/>
      <c r="F53" s="76">
        <v>575650.15</v>
      </c>
      <c r="G53" s="77"/>
      <c r="H53" s="27"/>
      <c r="I53" s="28"/>
    </row>
    <row r="54" spans="1:10" x14ac:dyDescent="0.3">
      <c r="A54" s="16">
        <v>34</v>
      </c>
      <c r="B54" s="18" t="s">
        <v>93</v>
      </c>
      <c r="C54" s="18"/>
      <c r="D54" s="18" t="s">
        <v>86</v>
      </c>
      <c r="E54" s="18"/>
      <c r="F54" s="69">
        <v>337726.71</v>
      </c>
      <c r="G54" s="70"/>
      <c r="H54" s="27"/>
      <c r="I54" s="28"/>
    </row>
    <row r="55" spans="1:10" x14ac:dyDescent="0.3">
      <c r="A55" s="16">
        <v>35</v>
      </c>
      <c r="B55" s="18" t="s">
        <v>107</v>
      </c>
      <c r="C55" s="18"/>
      <c r="D55" s="18" t="s">
        <v>87</v>
      </c>
      <c r="E55" s="18"/>
      <c r="F55" s="69">
        <v>157548.41</v>
      </c>
      <c r="G55" s="70"/>
      <c r="H55" s="27"/>
      <c r="I55" s="28"/>
    </row>
    <row r="56" spans="1:10" x14ac:dyDescent="0.3">
      <c r="A56" s="16">
        <v>37</v>
      </c>
      <c r="B56" s="55" t="s">
        <v>59</v>
      </c>
      <c r="C56" s="55"/>
      <c r="D56" s="55" t="s">
        <v>88</v>
      </c>
      <c r="E56" s="55"/>
      <c r="F56" s="69">
        <v>1430</v>
      </c>
      <c r="G56" s="70"/>
      <c r="H56" s="27"/>
      <c r="I56" s="28"/>
    </row>
    <row r="57" spans="1:10" x14ac:dyDescent="0.3">
      <c r="A57" s="53">
        <v>38</v>
      </c>
      <c r="B57" s="50" t="s">
        <v>114</v>
      </c>
      <c r="C57" s="50"/>
      <c r="D57" s="50" t="s">
        <v>115</v>
      </c>
      <c r="E57" s="50"/>
      <c r="F57" s="48"/>
      <c r="G57" s="49">
        <v>1826336.4</v>
      </c>
      <c r="H57" s="52"/>
      <c r="I57" s="51"/>
    </row>
    <row r="58" spans="1:10" x14ac:dyDescent="0.3">
      <c r="A58" s="20">
        <v>39</v>
      </c>
      <c r="B58" s="55" t="s">
        <v>60</v>
      </c>
      <c r="C58" s="55"/>
      <c r="D58" s="55" t="s">
        <v>72</v>
      </c>
      <c r="E58" s="55"/>
      <c r="F58" s="69">
        <v>245000</v>
      </c>
      <c r="G58" s="70"/>
      <c r="H58" s="27"/>
      <c r="I58" s="28"/>
    </row>
    <row r="59" spans="1:10" x14ac:dyDescent="0.3">
      <c r="A59" s="16">
        <v>40</v>
      </c>
      <c r="B59" s="55" t="s">
        <v>73</v>
      </c>
      <c r="C59" s="55"/>
      <c r="D59" s="55" t="s">
        <v>74</v>
      </c>
      <c r="E59" s="55"/>
      <c r="F59" s="69">
        <v>596840.5</v>
      </c>
      <c r="G59" s="70"/>
      <c r="H59" s="73"/>
      <c r="I59" s="72"/>
    </row>
    <row r="60" spans="1:10" ht="15" thickBot="1" x14ac:dyDescent="0.35">
      <c r="A60" s="16">
        <v>41</v>
      </c>
      <c r="B60" s="55" t="s">
        <v>61</v>
      </c>
      <c r="C60" s="55"/>
      <c r="D60" s="55" t="s">
        <v>62</v>
      </c>
      <c r="E60" s="55"/>
      <c r="F60" s="69">
        <v>747560</v>
      </c>
      <c r="G60" s="70"/>
      <c r="H60" s="73"/>
      <c r="I60" s="72"/>
    </row>
    <row r="61" spans="1:10" x14ac:dyDescent="0.3">
      <c r="A61" s="1"/>
      <c r="B61" s="86"/>
      <c r="C61" s="87"/>
      <c r="D61" s="90" t="s">
        <v>11</v>
      </c>
      <c r="E61" s="90"/>
      <c r="F61" s="92">
        <f>SUM(F22:H60)</f>
        <v>178974233.75</v>
      </c>
      <c r="G61" s="93"/>
      <c r="H61" s="93"/>
      <c r="I61" s="94"/>
    </row>
    <row r="62" spans="1:10" ht="15" thickBot="1" x14ac:dyDescent="0.35">
      <c r="A62" s="1"/>
      <c r="B62" s="88"/>
      <c r="C62" s="89"/>
      <c r="D62" s="91"/>
      <c r="E62" s="91"/>
      <c r="F62" s="95"/>
      <c r="G62" s="96"/>
      <c r="H62" s="96"/>
      <c r="I62" s="97"/>
    </row>
    <row r="63" spans="1:10" ht="14.25" customHeight="1" thickBot="1" x14ac:dyDescent="0.35">
      <c r="A63" s="1"/>
      <c r="B63" s="98" t="s">
        <v>109</v>
      </c>
      <c r="C63" s="99"/>
      <c r="D63" s="100"/>
      <c r="E63" s="100"/>
      <c r="F63" s="101">
        <f>F16-F61</f>
        <v>-245417.67999997735</v>
      </c>
      <c r="G63" s="102"/>
      <c r="H63" s="102"/>
      <c r="I63" s="103"/>
      <c r="J63" s="21"/>
    </row>
    <row r="64" spans="1:10" ht="21" customHeight="1" x14ac:dyDescent="0.3">
      <c r="A64" s="1"/>
      <c r="B64" s="22"/>
      <c r="C64" s="22"/>
      <c r="D64" s="23"/>
      <c r="E64" s="23"/>
      <c r="F64" s="24"/>
      <c r="G64" s="24"/>
      <c r="H64" s="24"/>
      <c r="I64" s="24"/>
      <c r="J64" s="21"/>
    </row>
    <row r="65" spans="1:10" ht="21" customHeight="1" x14ac:dyDescent="0.3">
      <c r="A65" s="1"/>
      <c r="B65" s="22"/>
      <c r="C65" s="22"/>
      <c r="D65" s="25"/>
      <c r="E65" s="26"/>
      <c r="F65" s="24"/>
      <c r="G65" s="24"/>
      <c r="H65" s="24"/>
      <c r="I65" s="24"/>
      <c r="J65" s="21"/>
    </row>
    <row r="66" spans="1:10" x14ac:dyDescent="0.3">
      <c r="A66" s="1"/>
      <c r="B66" s="83"/>
      <c r="C66" s="83"/>
      <c r="D66" s="2"/>
      <c r="E66" s="26"/>
      <c r="F66" s="85"/>
      <c r="G66" s="85"/>
      <c r="H66" s="85"/>
      <c r="I66" s="85"/>
    </row>
    <row r="67" spans="1:10" x14ac:dyDescent="0.3">
      <c r="A67" s="1"/>
      <c r="B67" s="83"/>
      <c r="C67" s="83"/>
      <c r="D67" s="84"/>
      <c r="E67" s="84"/>
      <c r="F67" s="85"/>
      <c r="G67" s="85"/>
      <c r="H67" s="85"/>
      <c r="I67" s="85"/>
    </row>
    <row r="68" spans="1:10" x14ac:dyDescent="0.3">
      <c r="A68" s="1"/>
      <c r="B68" s="83"/>
      <c r="C68" s="83"/>
      <c r="D68" s="84"/>
      <c r="E68" s="84"/>
      <c r="F68" s="85"/>
      <c r="G68" s="85"/>
      <c r="H68" s="85"/>
      <c r="I68" s="85"/>
    </row>
    <row r="69" spans="1:10" x14ac:dyDescent="0.3">
      <c r="A69" s="1"/>
      <c r="B69" s="129" t="s">
        <v>110</v>
      </c>
      <c r="C69" s="130"/>
      <c r="D69" s="131"/>
      <c r="E69" s="132"/>
      <c r="F69" s="85"/>
      <c r="G69" s="85"/>
      <c r="H69" s="85"/>
      <c r="I69" s="85"/>
    </row>
    <row r="70" spans="1:10" x14ac:dyDescent="0.3">
      <c r="A70" s="1"/>
      <c r="B70" s="139" t="s">
        <v>95</v>
      </c>
      <c r="C70" s="140"/>
      <c r="D70" s="100"/>
      <c r="E70" s="100"/>
      <c r="F70" s="141">
        <v>18304955.550000001</v>
      </c>
      <c r="G70" s="141"/>
      <c r="H70" s="141"/>
      <c r="I70" s="142"/>
    </row>
    <row r="71" spans="1:10" x14ac:dyDescent="0.3">
      <c r="A71" s="1"/>
      <c r="B71" s="139" t="s">
        <v>96</v>
      </c>
      <c r="C71" s="140"/>
      <c r="D71" s="100"/>
      <c r="E71" s="100"/>
      <c r="F71" s="141">
        <v>4067644.85</v>
      </c>
      <c r="G71" s="141"/>
      <c r="H71" s="141"/>
      <c r="I71" s="142"/>
    </row>
    <row r="72" spans="1:10" x14ac:dyDescent="0.3">
      <c r="A72" s="1"/>
      <c r="B72" s="139" t="s">
        <v>97</v>
      </c>
      <c r="C72" s="140"/>
      <c r="D72" s="100"/>
      <c r="E72" s="100"/>
      <c r="F72" s="141">
        <v>1238325.95</v>
      </c>
      <c r="G72" s="141"/>
      <c r="H72" s="141"/>
      <c r="I72" s="142"/>
    </row>
    <row r="73" spans="1:10" x14ac:dyDescent="0.3">
      <c r="A73" s="1"/>
      <c r="B73" s="98" t="s">
        <v>98</v>
      </c>
      <c r="C73" s="99"/>
      <c r="D73" s="100"/>
      <c r="E73" s="100"/>
      <c r="F73" s="165">
        <f>SUM(F70:F72)</f>
        <v>23610926.350000001</v>
      </c>
      <c r="G73" s="165"/>
      <c r="H73" s="165"/>
      <c r="I73" s="166"/>
    </row>
    <row r="74" spans="1:10" x14ac:dyDescent="0.3">
      <c r="A74" s="1"/>
      <c r="B74" s="167"/>
      <c r="C74" s="153"/>
      <c r="D74" s="168"/>
      <c r="E74" s="168"/>
      <c r="F74" s="169"/>
      <c r="G74" s="169"/>
      <c r="H74" s="169"/>
      <c r="I74" s="170"/>
    </row>
    <row r="75" spans="1:10" x14ac:dyDescent="0.3">
      <c r="A75" s="1"/>
      <c r="B75" s="171" t="s">
        <v>99</v>
      </c>
      <c r="C75" s="172"/>
      <c r="D75" s="173"/>
      <c r="E75" s="173"/>
      <c r="F75" s="174">
        <v>1560545.62</v>
      </c>
      <c r="G75" s="174"/>
      <c r="H75" s="174"/>
      <c r="I75" s="175"/>
    </row>
    <row r="76" spans="1:10" x14ac:dyDescent="0.3">
      <c r="A76" s="1"/>
      <c r="B76" s="139" t="s">
        <v>100</v>
      </c>
      <c r="C76" s="140"/>
      <c r="D76" s="100"/>
      <c r="E76" s="100"/>
      <c r="F76" s="176">
        <v>1294548.1299999999</v>
      </c>
      <c r="G76" s="176"/>
      <c r="H76" s="176"/>
      <c r="I76" s="177"/>
    </row>
    <row r="77" spans="1:10" x14ac:dyDescent="0.3">
      <c r="A77" s="1"/>
      <c r="B77" s="178" t="s">
        <v>101</v>
      </c>
      <c r="C77" s="179"/>
      <c r="D77" s="168"/>
      <c r="E77" s="168"/>
      <c r="F77" s="176">
        <v>556756.89</v>
      </c>
      <c r="G77" s="176"/>
      <c r="H77" s="176"/>
      <c r="I77" s="177"/>
    </row>
    <row r="78" spans="1:10" x14ac:dyDescent="0.3">
      <c r="A78" s="1"/>
      <c r="B78" s="153" t="s">
        <v>111</v>
      </c>
      <c r="C78" s="154"/>
      <c r="D78" s="154"/>
      <c r="E78" s="154"/>
      <c r="F78" s="154"/>
      <c r="G78" s="154"/>
      <c r="H78" s="154"/>
      <c r="I78" s="154"/>
    </row>
    <row r="79" spans="1:10" x14ac:dyDescent="0.3">
      <c r="A79" s="1"/>
      <c r="B79" s="155"/>
      <c r="C79" s="155"/>
      <c r="D79" s="155"/>
      <c r="E79" s="155"/>
      <c r="F79" s="155"/>
      <c r="G79" s="155"/>
      <c r="H79" s="155"/>
      <c r="I79" s="155"/>
    </row>
    <row r="80" spans="1:10" s="36" customFormat="1" ht="17.399999999999999" x14ac:dyDescent="0.3">
      <c r="A80" s="32"/>
      <c r="B80" s="33" t="s">
        <v>116</v>
      </c>
      <c r="C80" s="34"/>
      <c r="D80" s="35"/>
      <c r="E80" s="35"/>
      <c r="F80" s="156">
        <v>802174.57</v>
      </c>
      <c r="G80" s="157"/>
    </row>
    <row r="81" spans="1:7" s="36" customFormat="1" ht="17.399999999999999" x14ac:dyDescent="0.3">
      <c r="A81" s="32"/>
      <c r="B81" s="158" t="s">
        <v>112</v>
      </c>
      <c r="C81" s="156"/>
      <c r="D81" s="156"/>
      <c r="E81" s="156"/>
      <c r="F81" s="159">
        <f>F63</f>
        <v>-245417.67999997735</v>
      </c>
      <c r="G81" s="160"/>
    </row>
    <row r="82" spans="1:7" s="162" customFormat="1" hidden="1" x14ac:dyDescent="0.3">
      <c r="A82" s="161" t="s">
        <v>102</v>
      </c>
    </row>
    <row r="83" spans="1:7" s="162" customFormat="1" hidden="1" x14ac:dyDescent="0.3"/>
    <row r="84" spans="1:7" s="36" customFormat="1" ht="22.8" x14ac:dyDescent="0.4">
      <c r="A84" s="37" t="s">
        <v>103</v>
      </c>
      <c r="B84" s="38" t="s">
        <v>113</v>
      </c>
      <c r="C84" s="39"/>
      <c r="D84" s="40"/>
      <c r="E84" s="40"/>
      <c r="F84" s="163">
        <f>+SUM(F80+F81)</f>
        <v>556756.8900000226</v>
      </c>
      <c r="G84" s="164"/>
    </row>
    <row r="87" spans="1:7" x14ac:dyDescent="0.3">
      <c r="C87" s="22"/>
      <c r="D87" s="22" t="s">
        <v>117</v>
      </c>
      <c r="E87" s="25"/>
      <c r="F87" s="46" t="s">
        <v>75</v>
      </c>
      <c r="G87" s="47"/>
    </row>
    <row r="88" spans="1:7" x14ac:dyDescent="0.3">
      <c r="C88" s="83"/>
      <c r="D88" s="83"/>
      <c r="E88" s="31"/>
      <c r="F88" s="46" t="s">
        <v>76</v>
      </c>
      <c r="G88" s="47"/>
    </row>
  </sheetData>
  <mergeCells count="188">
    <mergeCell ref="B78:I79"/>
    <mergeCell ref="F80:G80"/>
    <mergeCell ref="B81:E81"/>
    <mergeCell ref="F81:G81"/>
    <mergeCell ref="A82:XFD83"/>
    <mergeCell ref="F84:G84"/>
    <mergeCell ref="C88:D88"/>
    <mergeCell ref="B73:E73"/>
    <mergeCell ref="F73:I73"/>
    <mergeCell ref="B74:E74"/>
    <mergeCell ref="F74:I74"/>
    <mergeCell ref="B75:E75"/>
    <mergeCell ref="F75:I75"/>
    <mergeCell ref="B76:E76"/>
    <mergeCell ref="F76:I76"/>
    <mergeCell ref="B77:E77"/>
    <mergeCell ref="F77:I77"/>
    <mergeCell ref="B70:E70"/>
    <mergeCell ref="F70:I70"/>
    <mergeCell ref="B71:E71"/>
    <mergeCell ref="F71:I71"/>
    <mergeCell ref="B72:E72"/>
    <mergeCell ref="F72:I72"/>
    <mergeCell ref="B15:C15"/>
    <mergeCell ref="D15:E15"/>
    <mergeCell ref="F15:I15"/>
    <mergeCell ref="B16:C17"/>
    <mergeCell ref="D17:E17"/>
    <mergeCell ref="F29:G29"/>
    <mergeCell ref="B59:C59"/>
    <mergeCell ref="D59:E59"/>
    <mergeCell ref="F59:G59"/>
    <mergeCell ref="D43:E43"/>
    <mergeCell ref="B43:C43"/>
    <mergeCell ref="F43:G43"/>
    <mergeCell ref="B46:C46"/>
    <mergeCell ref="B51:C51"/>
    <mergeCell ref="D51:E51"/>
    <mergeCell ref="F51:G51"/>
    <mergeCell ref="B49:C49"/>
    <mergeCell ref="D49:E49"/>
    <mergeCell ref="B7:C7"/>
    <mergeCell ref="D7:E7"/>
    <mergeCell ref="B8:C8"/>
    <mergeCell ref="D8:E8"/>
    <mergeCell ref="F8:I8"/>
    <mergeCell ref="B9:C9"/>
    <mergeCell ref="D9:E9"/>
    <mergeCell ref="F9:I9"/>
    <mergeCell ref="B69:E69"/>
    <mergeCell ref="F69:I69"/>
    <mergeCell ref="D25:E25"/>
    <mergeCell ref="B26:C26"/>
    <mergeCell ref="D26:E26"/>
    <mergeCell ref="D11:E11"/>
    <mergeCell ref="F11:I11"/>
    <mergeCell ref="B12:C12"/>
    <mergeCell ref="D12:E12"/>
    <mergeCell ref="F12:I12"/>
    <mergeCell ref="B13:C13"/>
    <mergeCell ref="D13:E13"/>
    <mergeCell ref="F13:I13"/>
    <mergeCell ref="B52:C52"/>
    <mergeCell ref="D52:E52"/>
    <mergeCell ref="F52:G52"/>
    <mergeCell ref="B14:C14"/>
    <mergeCell ref="D10:E10"/>
    <mergeCell ref="F10:I10"/>
    <mergeCell ref="B11:C11"/>
    <mergeCell ref="D14:E14"/>
    <mergeCell ref="F14:I14"/>
    <mergeCell ref="H27:I27"/>
    <mergeCell ref="F27:G27"/>
    <mergeCell ref="D16:E16"/>
    <mergeCell ref="F16:I17"/>
    <mergeCell ref="H24:I24"/>
    <mergeCell ref="F24:G24"/>
    <mergeCell ref="H23:I23"/>
    <mergeCell ref="F23:G23"/>
    <mergeCell ref="H26:I26"/>
    <mergeCell ref="F26:G26"/>
    <mergeCell ref="H25:I25"/>
    <mergeCell ref="F25:G25"/>
    <mergeCell ref="B27:C27"/>
    <mergeCell ref="D27:E27"/>
    <mergeCell ref="B25:C25"/>
    <mergeCell ref="B23:C23"/>
    <mergeCell ref="D23:E23"/>
    <mergeCell ref="B24:C24"/>
    <mergeCell ref="F50:G50"/>
    <mergeCell ref="B60:C60"/>
    <mergeCell ref="D60:E60"/>
    <mergeCell ref="F60:G60"/>
    <mergeCell ref="H60:I60"/>
    <mergeCell ref="F54:G54"/>
    <mergeCell ref="B56:C56"/>
    <mergeCell ref="D56:E56"/>
    <mergeCell ref="F55:G55"/>
    <mergeCell ref="B67:C67"/>
    <mergeCell ref="D67:E67"/>
    <mergeCell ref="F67:I67"/>
    <mergeCell ref="F56:G56"/>
    <mergeCell ref="B58:C58"/>
    <mergeCell ref="D58:E58"/>
    <mergeCell ref="F58:G58"/>
    <mergeCell ref="H59:I59"/>
    <mergeCell ref="B68:C68"/>
    <mergeCell ref="D68:E68"/>
    <mergeCell ref="F68:I68"/>
    <mergeCell ref="B61:C62"/>
    <mergeCell ref="D61:E62"/>
    <mergeCell ref="F61:I62"/>
    <mergeCell ref="B63:E63"/>
    <mergeCell ref="F63:I63"/>
    <mergeCell ref="B66:C66"/>
    <mergeCell ref="F66:I66"/>
    <mergeCell ref="B53:C53"/>
    <mergeCell ref="D53:E53"/>
    <mergeCell ref="F53:G53"/>
    <mergeCell ref="H49:I49"/>
    <mergeCell ref="D42:E42"/>
    <mergeCell ref="F42:G42"/>
    <mergeCell ref="B44:C44"/>
    <mergeCell ref="D44:E44"/>
    <mergeCell ref="F44:G44"/>
    <mergeCell ref="B45:C45"/>
    <mergeCell ref="D45:E45"/>
    <mergeCell ref="F45:G45"/>
    <mergeCell ref="H45:I45"/>
    <mergeCell ref="B47:C47"/>
    <mergeCell ref="D47:E47"/>
    <mergeCell ref="F47:G47"/>
    <mergeCell ref="H47:I47"/>
    <mergeCell ref="B48:C48"/>
    <mergeCell ref="D48:E48"/>
    <mergeCell ref="F48:G48"/>
    <mergeCell ref="H48:I48"/>
    <mergeCell ref="F49:G49"/>
    <mergeCell ref="B50:C50"/>
    <mergeCell ref="D50:E50"/>
    <mergeCell ref="H46:I46"/>
    <mergeCell ref="D46:E46"/>
    <mergeCell ref="F46:G46"/>
    <mergeCell ref="F39:G39"/>
    <mergeCell ref="B40:C40"/>
    <mergeCell ref="D40:E40"/>
    <mergeCell ref="F40:G40"/>
    <mergeCell ref="H40:I40"/>
    <mergeCell ref="B36:C36"/>
    <mergeCell ref="D36:E36"/>
    <mergeCell ref="F36:G36"/>
    <mergeCell ref="H36:I36"/>
    <mergeCell ref="B37:C37"/>
    <mergeCell ref="D37:E37"/>
    <mergeCell ref="F37:G37"/>
    <mergeCell ref="H37:I37"/>
    <mergeCell ref="F38:G38"/>
    <mergeCell ref="B35:C35"/>
    <mergeCell ref="D35:E35"/>
    <mergeCell ref="F35:G35"/>
    <mergeCell ref="H35:I35"/>
    <mergeCell ref="B33:C33"/>
    <mergeCell ref="D33:E33"/>
    <mergeCell ref="F33:G33"/>
    <mergeCell ref="H33:I33"/>
    <mergeCell ref="B34:C34"/>
    <mergeCell ref="D34:E34"/>
    <mergeCell ref="F34:G34"/>
    <mergeCell ref="H34:I34"/>
    <mergeCell ref="F30:G30"/>
    <mergeCell ref="B31:C31"/>
    <mergeCell ref="D31:E31"/>
    <mergeCell ref="F31:G31"/>
    <mergeCell ref="H31:I31"/>
    <mergeCell ref="B32:C32"/>
    <mergeCell ref="D32:E32"/>
    <mergeCell ref="F32:G32"/>
    <mergeCell ref="H32:I32"/>
    <mergeCell ref="D24:E24"/>
    <mergeCell ref="B20:C20"/>
    <mergeCell ref="D20:E20"/>
    <mergeCell ref="B21:C21"/>
    <mergeCell ref="D21:E21"/>
    <mergeCell ref="F21:I21"/>
    <mergeCell ref="B22:C22"/>
    <mergeCell ref="D22:E22"/>
    <mergeCell ref="F22:G22"/>
    <mergeCell ref="H22:I2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Izvestaj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2024-02-28T13:40:49Z</dcterms:modified>
</cp:coreProperties>
</file>